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9" i="1" l="1"/>
  <c r="F35" i="1"/>
  <c r="F34" i="1"/>
  <c r="F26" i="1"/>
  <c r="F31" i="1" s="1"/>
  <c r="F21" i="1"/>
  <c r="F18" i="1"/>
  <c r="F16" i="1"/>
  <c r="F13" i="1"/>
  <c r="F23" i="1" s="1"/>
</calcChain>
</file>

<file path=xl/sharedStrings.xml><?xml version="1.0" encoding="utf-8"?>
<sst xmlns="http://schemas.openxmlformats.org/spreadsheetml/2006/main" count="58" uniqueCount="47">
  <si>
    <t xml:space="preserve">Информация  о денежных средствах израсходованных  ООО УК "Стройактив"   </t>
  </si>
  <si>
    <t>на содержание и текущий ремонт  МЖД по ул. Бургустинская №9   2015 года</t>
  </si>
  <si>
    <t>АДРЕС</t>
  </si>
  <si>
    <t xml:space="preserve">№ п/п </t>
  </si>
  <si>
    <t>Улица</t>
  </si>
  <si>
    <t>№ дома</t>
  </si>
  <si>
    <t>дата</t>
  </si>
  <si>
    <t>виды работ</t>
  </si>
  <si>
    <t>Сумма по             КС 2</t>
  </si>
  <si>
    <t xml:space="preserve">Бургустинская </t>
  </si>
  <si>
    <t xml:space="preserve">Содержание </t>
  </si>
  <si>
    <t>январь</t>
  </si>
  <si>
    <t xml:space="preserve">подметание л/к,обметание паутины,влажная протирка перил,п/ящиков,                                                                                             подоконников,  уборка территории от случайного мусора,подметание асфальтированной и грунтовой территории,уборка наледи, снега вручную и мех/способом,посыпка песком и солью. Установка навесного замка.                                                          </t>
  </si>
  <si>
    <t>февраль</t>
  </si>
  <si>
    <t>подметание л/к,обметание паутины,влажная протирка перил,подоконников,уборка снега и наледи вручную,посыпка песком,уборка территории от случайного мусора.</t>
  </si>
  <si>
    <t>март</t>
  </si>
  <si>
    <t>подметание л/к,влажная протирка перил,п/ящиков,дверей,подоконников,уборка территории от случайного мусора,подметание асфальтированной и грунтовой территотрии,крепление доски объявления.Прочистка канализации.</t>
  </si>
  <si>
    <t>апрель</t>
  </si>
  <si>
    <t>подметание л/к,влажная протирка сапожка,перил,п/ящиков,подоконников,уборка газонов,уборка территории от случайного мусора,подметание асфальтированной и грунтовой территотрии.</t>
  </si>
  <si>
    <t>май</t>
  </si>
  <si>
    <t>подметание л/к,влажная протирка перил,п/ящиков,подоконников,уборка территории от случайного мусора,подметание асфальтированной и грунтовой территотрии,побелка деревьев.</t>
  </si>
  <si>
    <t>июнь</t>
  </si>
  <si>
    <t>подметание л/к,обметание паутины,влажная протирка перил,п/ящиков,                                                                          подоконников,  уборка газонов,уборка территории от случайного мусора,подметание асфальтированной и грунтовой территотрии,выкашивание газонов.Прочистка канализации.</t>
  </si>
  <si>
    <t>июль</t>
  </si>
  <si>
    <t>подметание л/к,обметание паутины,влажная протирка перил,п/ящиков,                                                                             подоконников, уборка территории от случайного мусора,подметание асфальтированной и грунтовой территотрии,выкашивание газонов.</t>
  </si>
  <si>
    <t>август</t>
  </si>
  <si>
    <t>подметание л/к,обметание паутины,влажная протирка перил,п/ящиков,                                                           подоконников, уборка газонов,уборка территории от случайного мусора,подметание асфальтированной и грунтовой территотрии,прочистка вент/каналов.</t>
  </si>
  <si>
    <t>сентябрь</t>
  </si>
  <si>
    <t>подметание л/к,влажная протирка перил,подоконников,уборка территории от случайного мусора,подметание асфальтированной и грунтовой территотрии,уборка отмостки,побелка деревьев,установка лавочки.Ревизия эл.щитка,см.лампочки.</t>
  </si>
  <si>
    <t>октябрь</t>
  </si>
  <si>
    <t>подметание л/к,влажная протирка перил,п/ящиков, дверей, подоконников, уборка газонов,уборка территории от случайного мусора,подметание асфальтированной и грунтовой территотрии,мытье панелей.</t>
  </si>
  <si>
    <t>ноябрь</t>
  </si>
  <si>
    <t>подметание л/к,влажная протирка перил,п/ящиков, подоконников, уборка газонов,уборка территории от случайного мусора,подметание асфальтированной и грунтовой территотрии. Прочистка канализации.</t>
  </si>
  <si>
    <t>декабрь</t>
  </si>
  <si>
    <t>подметание л/к,влажная протирка перил, подоконников, уборка газонов,уборка территории от случайного мусора,подметание асфальтированной и грунтовой территотрии,установка навесного замка,дезинфекция подвала-3-ий подъезд.</t>
  </si>
  <si>
    <t>Итого:</t>
  </si>
  <si>
    <t>РЕМОНТ</t>
  </si>
  <si>
    <t>Смена шиферной кровли и устройство коньковой доски из оцинкованного железа.</t>
  </si>
  <si>
    <r>
      <t>Ремонт штукатурки цоколя,замена дверного доводчика 2-ой подъезд. Ревизия эл/щитка со сменой автомата,                                                                                                                 Ревизия эл/щитков и смена эл/счётчика без материалов-</t>
    </r>
    <r>
      <rPr>
        <b/>
        <sz val="8"/>
        <rFont val="Arial Cyr"/>
        <charset val="204"/>
      </rPr>
      <t>акт за июль м-ц..</t>
    </r>
  </si>
  <si>
    <t>Закладка штроб кирпичом и оштукатуривание.</t>
  </si>
  <si>
    <t>Бетонирование балконной плиты с автовышки и закладка штроб.</t>
  </si>
  <si>
    <t>Пробивка отверстий,ремонт кирпичной стены,прочистка вент/каналов.</t>
  </si>
  <si>
    <t>Замена блока питания.</t>
  </si>
  <si>
    <t>Сан.тех. уч-к</t>
  </si>
  <si>
    <r>
      <t>Ч/о канализации кв.39-</t>
    </r>
    <r>
      <rPr>
        <b/>
        <sz val="8"/>
        <rFont val="Arial Cyr"/>
        <charset val="204"/>
      </rPr>
      <t>акт за апрель.</t>
    </r>
  </si>
  <si>
    <r>
      <t xml:space="preserve">Замена труб отопления кв.36,39,42,45,48. </t>
    </r>
    <r>
      <rPr>
        <b/>
        <sz val="8"/>
        <rFont val="Arial Cyr"/>
        <charset val="204"/>
      </rPr>
      <t>Акт за сентябрь м-ц-4292руб.</t>
    </r>
  </si>
  <si>
    <t>Ч/осмотр водопровода и заглушка кв.25,28,67.Смена труб отопления кв.41,43,44 -акт за октябрь.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</si>
</sst>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vertical="justify"/>
    </xf>
    <xf numFmtId="0" fontId="0" fillId="0" borderId="5" xfId="0" applyBorder="1" applyAlignment="1">
      <alignment vertical="center" textRotation="9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textRotation="90"/>
    </xf>
    <xf numFmtId="0" fontId="0" fillId="0" borderId="5" xfId="0" applyBorder="1" applyAlignment="1">
      <alignment horizontal="center" vertical="distributed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0" fillId="0" borderId="8" xfId="0" applyBorder="1"/>
    <xf numFmtId="0" fontId="4" fillId="3" borderId="8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 applyAlignment="1">
      <alignment vertical="justify"/>
    </xf>
    <xf numFmtId="0" fontId="1" fillId="0" borderId="12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5" xfId="0" applyFont="1" applyBorder="1"/>
    <xf numFmtId="0" fontId="1" fillId="0" borderId="6" xfId="0" applyFont="1" applyBorder="1"/>
    <xf numFmtId="0" fontId="1" fillId="0" borderId="13" xfId="0" applyFont="1" applyBorder="1" applyAlignment="1">
      <alignment vertical="justify"/>
    </xf>
    <xf numFmtId="0" fontId="1" fillId="0" borderId="14" xfId="0" applyFont="1" applyBorder="1" applyAlignment="1">
      <alignment vertical="justify"/>
    </xf>
    <xf numFmtId="0" fontId="1" fillId="0" borderId="15" xfId="0" applyFont="1" applyBorder="1" applyAlignment="1">
      <alignment horizontal="left" vertical="justify"/>
    </xf>
    <xf numFmtId="0" fontId="1" fillId="0" borderId="16" xfId="0" applyFont="1" applyBorder="1" applyAlignment="1">
      <alignment vertical="justify"/>
    </xf>
    <xf numFmtId="0" fontId="1" fillId="0" borderId="0" xfId="0" applyFont="1" applyAlignment="1">
      <alignment vertical="top"/>
    </xf>
    <xf numFmtId="0" fontId="1" fillId="0" borderId="17" xfId="0" applyFont="1" applyBorder="1" applyAlignment="1">
      <alignment vertical="justify"/>
    </xf>
    <xf numFmtId="0" fontId="1" fillId="0" borderId="18" xfId="0" applyFont="1" applyBorder="1" applyAlignment="1">
      <alignment vertical="justify"/>
    </xf>
    <xf numFmtId="0" fontId="1" fillId="0" borderId="1" xfId="0" applyFont="1" applyBorder="1"/>
    <xf numFmtId="0" fontId="2" fillId="0" borderId="19" xfId="0" applyFont="1" applyBorder="1"/>
    <xf numFmtId="0" fontId="2" fillId="0" borderId="9" xfId="0" applyFont="1" applyBorder="1"/>
    <xf numFmtId="0" fontId="0" fillId="0" borderId="5" xfId="0" applyBorder="1"/>
    <xf numFmtId="0" fontId="0" fillId="0" borderId="11" xfId="0" applyBorder="1"/>
    <xf numFmtId="0" fontId="4" fillId="3" borderId="13" xfId="0" applyFont="1" applyFill="1" applyBorder="1" applyAlignment="1">
      <alignment horizontal="center"/>
    </xf>
    <xf numFmtId="0" fontId="0" fillId="0" borderId="20" xfId="0" applyBorder="1"/>
    <xf numFmtId="0" fontId="1" fillId="0" borderId="0" xfId="0" applyFont="1" applyAlignment="1">
      <alignment horizontal="left"/>
    </xf>
    <xf numFmtId="0" fontId="1" fillId="0" borderId="21" xfId="0" applyFont="1" applyBorder="1"/>
    <xf numFmtId="0" fontId="1" fillId="0" borderId="13" xfId="0" applyFont="1" applyBorder="1"/>
    <xf numFmtId="0" fontId="1" fillId="0" borderId="16" xfId="0" applyFont="1" applyBorder="1"/>
    <xf numFmtId="0" fontId="0" fillId="0" borderId="19" xfId="0" applyBorder="1"/>
    <xf numFmtId="0" fontId="2" fillId="0" borderId="8" xfId="0" applyFont="1" applyBorder="1"/>
    <xf numFmtId="0" fontId="1" fillId="0" borderId="5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0" fillId="0" borderId="5" xfId="0" applyBorder="1" applyAlignment="1">
      <alignment vertical="justify"/>
    </xf>
    <xf numFmtId="0" fontId="1" fillId="0" borderId="21" xfId="0" applyFont="1" applyBorder="1" applyAlignment="1">
      <alignment vertical="justify"/>
    </xf>
    <xf numFmtId="0" fontId="1" fillId="0" borderId="22" xfId="0" applyFont="1" applyBorder="1"/>
    <xf numFmtId="0" fontId="1" fillId="0" borderId="7" xfId="0" applyFont="1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D42" sqref="D42"/>
    </sheetView>
  </sheetViews>
  <sheetFormatPr defaultRowHeight="15" x14ac:dyDescent="0.25"/>
  <cols>
    <col min="1" max="1" width="5.7109375" customWidth="1"/>
    <col min="2" max="2" width="16.42578125" customWidth="1"/>
    <col min="4" max="4" width="18.85546875" customWidth="1"/>
    <col min="5" max="5" width="56.7109375" customWidth="1"/>
  </cols>
  <sheetData>
    <row r="1" spans="1:7" x14ac:dyDescent="0.25">
      <c r="A1" s="1"/>
      <c r="B1" s="2"/>
      <c r="C1" s="2"/>
      <c r="D1" s="2"/>
      <c r="E1" s="3"/>
      <c r="F1" s="3"/>
    </row>
    <row r="2" spans="1:7" x14ac:dyDescent="0.25">
      <c r="A2" s="2"/>
      <c r="B2" s="2"/>
      <c r="C2" s="2"/>
      <c r="D2" s="2"/>
      <c r="E2" s="3"/>
      <c r="F2" s="3"/>
    </row>
    <row r="3" spans="1:7" x14ac:dyDescent="0.25">
      <c r="A3" s="2"/>
      <c r="B3" s="2"/>
      <c r="C3" s="2"/>
      <c r="D3" s="2"/>
      <c r="E3" s="3"/>
      <c r="F3" s="3"/>
    </row>
    <row r="4" spans="1:7" x14ac:dyDescent="0.25">
      <c r="A4" s="2"/>
      <c r="D4" s="4"/>
      <c r="E4" s="5" t="s">
        <v>0</v>
      </c>
    </row>
    <row r="5" spans="1:7" x14ac:dyDescent="0.25">
      <c r="A5" s="2"/>
      <c r="D5" s="5"/>
      <c r="E5" s="5" t="s">
        <v>1</v>
      </c>
    </row>
    <row r="6" spans="1:7" x14ac:dyDescent="0.25">
      <c r="A6" s="2"/>
      <c r="B6" s="2"/>
      <c r="C6" s="2"/>
      <c r="D6" s="2"/>
      <c r="E6" s="3"/>
      <c r="F6" s="3"/>
    </row>
    <row r="7" spans="1:7" ht="15.75" thickBot="1" x14ac:dyDescent="0.3">
      <c r="A7" s="2"/>
      <c r="B7" s="2"/>
      <c r="C7" s="2"/>
      <c r="D7" s="2"/>
      <c r="E7" s="3"/>
      <c r="F7" s="3"/>
    </row>
    <row r="8" spans="1:7" ht="15.75" thickBot="1" x14ac:dyDescent="0.3">
      <c r="A8" s="6"/>
      <c r="B8" s="7" t="s">
        <v>2</v>
      </c>
      <c r="C8" s="8"/>
      <c r="D8" s="8"/>
      <c r="E8" s="8"/>
      <c r="F8" s="9"/>
      <c r="G8" s="10"/>
    </row>
    <row r="9" spans="1:7" ht="45.75" thickBot="1" x14ac:dyDescent="0.3">
      <c r="A9" s="11" t="s">
        <v>3</v>
      </c>
      <c r="B9" s="12" t="s">
        <v>4</v>
      </c>
      <c r="C9" s="13" t="s">
        <v>5</v>
      </c>
      <c r="D9" s="14" t="s">
        <v>6</v>
      </c>
      <c r="E9" s="15" t="s">
        <v>7</v>
      </c>
      <c r="F9" s="16" t="s">
        <v>8</v>
      </c>
      <c r="G9" s="10"/>
    </row>
    <row r="10" spans="1:7" ht="16.5" thickBot="1" x14ac:dyDescent="0.3">
      <c r="A10" s="17">
        <v>2</v>
      </c>
      <c r="B10" s="18" t="s">
        <v>9</v>
      </c>
      <c r="C10" s="19">
        <v>9</v>
      </c>
      <c r="D10" s="20"/>
      <c r="E10" s="21" t="s">
        <v>10</v>
      </c>
      <c r="F10" s="22"/>
    </row>
    <row r="11" spans="1:7" ht="50.25" customHeight="1" x14ac:dyDescent="0.25">
      <c r="A11" s="23"/>
      <c r="B11" s="1"/>
      <c r="C11" s="23"/>
      <c r="D11" s="24" t="s">
        <v>11</v>
      </c>
      <c r="E11" s="25" t="s">
        <v>12</v>
      </c>
      <c r="F11" s="25">
        <v>1932</v>
      </c>
      <c r="G11" s="26"/>
    </row>
    <row r="12" spans="1:7" ht="33.75" x14ac:dyDescent="0.25">
      <c r="A12" s="27"/>
      <c r="B12" s="1"/>
      <c r="C12" s="28"/>
      <c r="D12" s="29" t="s">
        <v>13</v>
      </c>
      <c r="E12" s="25" t="s">
        <v>14</v>
      </c>
      <c r="F12" s="30">
        <v>1422</v>
      </c>
      <c r="G12" s="31"/>
    </row>
    <row r="13" spans="1:7" ht="36" customHeight="1" x14ac:dyDescent="0.25">
      <c r="A13" s="27"/>
      <c r="B13" s="1"/>
      <c r="C13" s="28"/>
      <c r="D13" s="29" t="s">
        <v>15</v>
      </c>
      <c r="E13" s="25" t="s">
        <v>16</v>
      </c>
      <c r="F13" s="32">
        <f>1751+428</f>
        <v>2179</v>
      </c>
      <c r="G13" s="26"/>
    </row>
    <row r="14" spans="1:7" ht="37.5" customHeight="1" x14ac:dyDescent="0.25">
      <c r="A14" s="27"/>
      <c r="B14" s="1"/>
      <c r="C14" s="28"/>
      <c r="D14" s="29" t="s">
        <v>17</v>
      </c>
      <c r="E14" s="25" t="s">
        <v>18</v>
      </c>
      <c r="F14" s="32">
        <v>1329</v>
      </c>
      <c r="G14" s="26"/>
    </row>
    <row r="15" spans="1:7" ht="33.75" x14ac:dyDescent="0.25">
      <c r="A15" s="27"/>
      <c r="B15" s="1"/>
      <c r="C15" s="28"/>
      <c r="D15" s="29" t="s">
        <v>19</v>
      </c>
      <c r="E15" s="25" t="s">
        <v>20</v>
      </c>
      <c r="F15" s="32">
        <v>1132</v>
      </c>
      <c r="G15" s="26"/>
    </row>
    <row r="16" spans="1:7" ht="33" customHeight="1" x14ac:dyDescent="0.25">
      <c r="A16" s="27"/>
      <c r="B16" s="1"/>
      <c r="C16" s="28"/>
      <c r="D16" s="29" t="s">
        <v>21</v>
      </c>
      <c r="E16" s="25" t="s">
        <v>22</v>
      </c>
      <c r="F16" s="32">
        <f>431+2926</f>
        <v>3357</v>
      </c>
      <c r="G16" s="26"/>
    </row>
    <row r="17" spans="1:7" ht="33.75" x14ac:dyDescent="0.25">
      <c r="A17" s="27"/>
      <c r="B17" s="1"/>
      <c r="C17" s="28"/>
      <c r="D17" s="29" t="s">
        <v>23</v>
      </c>
      <c r="E17" s="25" t="s">
        <v>24</v>
      </c>
      <c r="F17" s="32">
        <v>2840</v>
      </c>
    </row>
    <row r="18" spans="1:7" ht="45" x14ac:dyDescent="0.25">
      <c r="A18" s="27"/>
      <c r="B18" s="1"/>
      <c r="C18" s="28"/>
      <c r="D18" s="29" t="s">
        <v>25</v>
      </c>
      <c r="E18" s="25" t="s">
        <v>26</v>
      </c>
      <c r="F18" s="32">
        <f>1524+272</f>
        <v>1796</v>
      </c>
      <c r="G18" s="33"/>
    </row>
    <row r="19" spans="1:7" ht="45" x14ac:dyDescent="0.25">
      <c r="A19" s="27"/>
      <c r="B19" s="1"/>
      <c r="C19" s="28"/>
      <c r="D19" s="29" t="s">
        <v>27</v>
      </c>
      <c r="E19" s="25" t="s">
        <v>28</v>
      </c>
      <c r="F19" s="29">
        <v>6971</v>
      </c>
      <c r="G19" s="26"/>
    </row>
    <row r="20" spans="1:7" ht="45" x14ac:dyDescent="0.25">
      <c r="A20" s="27"/>
      <c r="B20" s="1"/>
      <c r="C20" s="28"/>
      <c r="D20" s="29" t="s">
        <v>29</v>
      </c>
      <c r="E20" s="25" t="s">
        <v>30</v>
      </c>
      <c r="F20" s="29">
        <v>1935</v>
      </c>
      <c r="G20" s="26"/>
    </row>
    <row r="21" spans="1:7" ht="33.75" x14ac:dyDescent="0.25">
      <c r="A21" s="27"/>
      <c r="B21" s="1"/>
      <c r="C21" s="28"/>
      <c r="D21" s="29" t="s">
        <v>31</v>
      </c>
      <c r="E21" s="25" t="s">
        <v>32</v>
      </c>
      <c r="F21" s="29">
        <f>892+1470</f>
        <v>2362</v>
      </c>
      <c r="G21" s="26"/>
    </row>
    <row r="22" spans="1:7" ht="32.25" customHeight="1" thickBot="1" x14ac:dyDescent="0.3">
      <c r="A22" s="27"/>
      <c r="B22" s="1"/>
      <c r="C22" s="28"/>
      <c r="D22" s="34" t="s">
        <v>33</v>
      </c>
      <c r="E22" s="25" t="s">
        <v>34</v>
      </c>
      <c r="F22" s="35">
        <v>1542</v>
      </c>
      <c r="G22" s="26"/>
    </row>
    <row r="23" spans="1:7" ht="15.75" thickBot="1" x14ac:dyDescent="0.3">
      <c r="A23" s="36"/>
      <c r="B23" s="8"/>
      <c r="C23" s="6"/>
      <c r="D23" s="6"/>
      <c r="E23" s="37" t="s">
        <v>35</v>
      </c>
      <c r="F23" s="38">
        <f>SUM(F11:F22)</f>
        <v>28797</v>
      </c>
    </row>
    <row r="24" spans="1:7" ht="15.75" x14ac:dyDescent="0.25">
      <c r="A24" s="27"/>
      <c r="B24" s="2"/>
      <c r="C24" s="39"/>
      <c r="D24" s="40"/>
      <c r="E24" s="41" t="s">
        <v>36</v>
      </c>
      <c r="F24" s="42"/>
    </row>
    <row r="25" spans="1:7" ht="15" customHeight="1" x14ac:dyDescent="0.25">
      <c r="A25" s="27"/>
      <c r="B25" s="2"/>
      <c r="C25" s="39"/>
      <c r="D25" s="24" t="s">
        <v>17</v>
      </c>
      <c r="E25" s="29" t="s">
        <v>37</v>
      </c>
      <c r="F25" s="32">
        <v>6803</v>
      </c>
    </row>
    <row r="26" spans="1:7" ht="45" x14ac:dyDescent="0.25">
      <c r="A26" s="27"/>
      <c r="B26" s="2"/>
      <c r="C26" s="39"/>
      <c r="D26" s="29" t="s">
        <v>25</v>
      </c>
      <c r="E26" s="29" t="s">
        <v>38</v>
      </c>
      <c r="F26" s="32">
        <f>294+3510+834</f>
        <v>4638</v>
      </c>
      <c r="G26" s="43"/>
    </row>
    <row r="27" spans="1:7" x14ac:dyDescent="0.25">
      <c r="A27" s="27"/>
      <c r="B27" s="2"/>
      <c r="C27" s="39"/>
      <c r="D27" s="29" t="s">
        <v>27</v>
      </c>
      <c r="E27" s="29" t="s">
        <v>39</v>
      </c>
      <c r="F27" s="32">
        <v>822</v>
      </c>
    </row>
    <row r="28" spans="1:7" x14ac:dyDescent="0.25">
      <c r="A28" s="27"/>
      <c r="B28" s="2"/>
      <c r="C28" s="39"/>
      <c r="D28" s="44" t="s">
        <v>29</v>
      </c>
      <c r="E28" s="45" t="s">
        <v>40</v>
      </c>
      <c r="F28" s="46">
        <v>13172</v>
      </c>
    </row>
    <row r="29" spans="1:7" x14ac:dyDescent="0.25">
      <c r="A29" s="27"/>
      <c r="B29" s="2"/>
      <c r="C29" s="39"/>
      <c r="D29" s="44" t="s">
        <v>31</v>
      </c>
      <c r="E29" s="45" t="s">
        <v>41</v>
      </c>
      <c r="F29" s="46">
        <v>641</v>
      </c>
    </row>
    <row r="30" spans="1:7" ht="15.75" thickBot="1" x14ac:dyDescent="0.3">
      <c r="A30" s="27"/>
      <c r="B30" s="2"/>
      <c r="C30" s="39"/>
      <c r="D30" s="34" t="s">
        <v>33</v>
      </c>
      <c r="E30" s="29" t="s">
        <v>42</v>
      </c>
      <c r="F30" s="32">
        <v>660</v>
      </c>
    </row>
    <row r="31" spans="1:7" ht="15.75" thickBot="1" x14ac:dyDescent="0.3">
      <c r="A31" s="36"/>
      <c r="B31" s="8"/>
      <c r="C31" s="6"/>
      <c r="D31" s="47"/>
      <c r="E31" s="48" t="s">
        <v>35</v>
      </c>
      <c r="F31" s="38">
        <f>SUM(F25:F30)</f>
        <v>26736</v>
      </c>
    </row>
    <row r="32" spans="1:7" ht="15.75" x14ac:dyDescent="0.25">
      <c r="A32" s="27"/>
      <c r="B32" s="2"/>
      <c r="C32" s="39"/>
      <c r="D32" s="40"/>
      <c r="E32" s="41" t="s">
        <v>43</v>
      </c>
      <c r="F32" s="42"/>
    </row>
    <row r="33" spans="1:7" x14ac:dyDescent="0.25">
      <c r="A33" s="27"/>
      <c r="B33" s="2"/>
      <c r="C33" s="39"/>
      <c r="D33" s="29" t="s">
        <v>19</v>
      </c>
      <c r="E33" s="45" t="s">
        <v>44</v>
      </c>
      <c r="F33" s="46">
        <v>57</v>
      </c>
    </row>
    <row r="34" spans="1:7" x14ac:dyDescent="0.25">
      <c r="A34" s="27"/>
      <c r="B34" s="2"/>
      <c r="C34" s="39"/>
      <c r="D34" s="44" t="s">
        <v>29</v>
      </c>
      <c r="E34" s="45" t="s">
        <v>45</v>
      </c>
      <c r="F34" s="46">
        <f>4292+42742</f>
        <v>47034</v>
      </c>
      <c r="G34" s="26"/>
    </row>
    <row r="35" spans="1:7" ht="22.5" x14ac:dyDescent="0.25">
      <c r="A35" s="49"/>
      <c r="B35" s="50"/>
      <c r="C35" s="51"/>
      <c r="D35" s="52" t="s">
        <v>31</v>
      </c>
      <c r="E35" s="29" t="s">
        <v>46</v>
      </c>
      <c r="F35" s="32">
        <f>7179+230</f>
        <v>7409</v>
      </c>
      <c r="G35" s="26"/>
    </row>
    <row r="36" spans="1:7" x14ac:dyDescent="0.25">
      <c r="A36" s="27"/>
      <c r="B36" s="2"/>
      <c r="C36" s="39"/>
      <c r="D36" s="29"/>
      <c r="E36" s="45"/>
      <c r="F36" s="46"/>
    </row>
    <row r="37" spans="1:7" x14ac:dyDescent="0.25">
      <c r="A37" s="27"/>
      <c r="B37" s="2"/>
      <c r="C37" s="39"/>
      <c r="D37" s="29"/>
      <c r="E37" s="45"/>
      <c r="F37" s="46"/>
    </row>
    <row r="38" spans="1:7" ht="15.75" thickBot="1" x14ac:dyDescent="0.3">
      <c r="A38" s="53"/>
      <c r="B38" s="2"/>
      <c r="C38" s="39"/>
      <c r="D38" s="52"/>
      <c r="E38" s="29"/>
      <c r="F38" s="32"/>
    </row>
    <row r="39" spans="1:7" ht="15.75" thickBot="1" x14ac:dyDescent="0.3">
      <c r="A39" s="54"/>
      <c r="B39" s="55"/>
      <c r="C39" s="6"/>
      <c r="D39" s="47"/>
      <c r="E39" s="48" t="s">
        <v>35</v>
      </c>
      <c r="F39" s="38">
        <f>SUM(F33:F38)</f>
        <v>54500</v>
      </c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2016-03-18T11:18:30Z</dcterms:modified>
</cp:coreProperties>
</file>