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1" i="1" l="1"/>
  <c r="F33" i="1"/>
  <c r="F26" i="1"/>
  <c r="F24" i="1"/>
  <c r="F18" i="1"/>
  <c r="F22" i="1" s="1"/>
  <c r="F16" i="1"/>
  <c r="F14" i="1"/>
</calcChain>
</file>

<file path=xl/sharedStrings.xml><?xml version="1.0" encoding="utf-8"?>
<sst xmlns="http://schemas.openxmlformats.org/spreadsheetml/2006/main" count="60" uniqueCount="48">
  <si>
    <t xml:space="preserve">Информация  о денежных средствах израсходованных  ООО УК "Стройактив"   </t>
  </si>
  <si>
    <t>на содержание и текущий ремонт  МЖД по пер. Болгарский №15   2015 года</t>
  </si>
  <si>
    <t>АДРЕС</t>
  </si>
  <si>
    <t xml:space="preserve">№ п/п </t>
  </si>
  <si>
    <t>Улица</t>
  </si>
  <si>
    <t>№ дома</t>
  </si>
  <si>
    <t>дата</t>
  </si>
  <si>
    <t>виды работ</t>
  </si>
  <si>
    <t>Сумма по             КС 2</t>
  </si>
  <si>
    <t>Болгарский</t>
  </si>
  <si>
    <t xml:space="preserve">Содержание </t>
  </si>
  <si>
    <t>январь</t>
  </si>
  <si>
    <t>подметание л/к,обметание паутины,влажная протирка перил,п/ящиков,подоконников, уборка наледи и снега вручную и мех/способом,подметание асфальтированной территории,уборка территории от случайного мусора,посыпка песком.</t>
  </si>
  <si>
    <t>февраль</t>
  </si>
  <si>
    <t xml:space="preserve">подметание л/к,обметание паутины,влажная протирка перил,п/ящиков,оконных ограждений,дверей,подоконников, уборка наледи и снега вручную,посыпка песком,уборка территории от случайного мусора.Мытье панелей. </t>
  </si>
  <si>
    <t>март</t>
  </si>
  <si>
    <t>подметание л/к,обметание паутины,влажная протирка перил,п/ящиков,подоконников, уборка территории от случайного мусора,подметание асфальтированной территории.</t>
  </si>
  <si>
    <t>апрель</t>
  </si>
  <si>
    <t>подметание л/к,влажная протирка перил,п/ящиков,подоконников, уборка территории от случайного мусора,подметание асфальтированной грунтовой  территории,уборка отмостки.</t>
  </si>
  <si>
    <t>май</t>
  </si>
  <si>
    <t>подметание л/к,влажная протирка перил,п/ящиков,подоконников, уборка территории от случайного мусора,подметание асфальтированной и грунтовой  территории,уборка отмостки.Побелка пояска и деревьев. Водоотлив и прочистка канализации.</t>
  </si>
  <si>
    <t>июнь</t>
  </si>
  <si>
    <t>подметание л/к,влажная протирка перил,п/ящиков,подоконников,дверей, уборка территории от случайного мусора,подметание асфальтированной и грунтовой  территории,уборка отмостки,выкашивание газонов.</t>
  </si>
  <si>
    <t>июль</t>
  </si>
  <si>
    <t>подметание л/к,влажная протирка перил,п/ящиков,подоконников, уборка территории от случайного мусора,подметание асфальтированной и грунтовой  территории,уборка отмостки,вырезка сухих веток с автовышки и вывоз трактором.Ревизия эл/щитка,демонтаж эл/счётчика,смена эл/ламп.</t>
  </si>
  <si>
    <t>август</t>
  </si>
  <si>
    <t>подметание л/к,влажная протирка перил,п/ящиков,подоконников, уборка территории от случайного мусора,подметание асфальтированной и грунтовой  территории,уборка отмостки,выкашивание газонов.</t>
  </si>
  <si>
    <t>сентябрь</t>
  </si>
  <si>
    <t>подметание л/к,влажная протирка перил,подоконников, уборка территории от случайного мусора,подметание асфальтированной и грунтовой  территории. Смена эл/ламп и патрона.</t>
  </si>
  <si>
    <t>октябрь</t>
  </si>
  <si>
    <t>подметание л/к,обметание паутины,влажная протирка полов,перил,п/ящиков,                                               дверей,подоконников, уборка территории от случайного мусора,подметание асфальтированной и грунтовой  территории,мытье полов и окон.</t>
  </si>
  <si>
    <t>ноябрь</t>
  </si>
  <si>
    <t>подметание л/к,обметание паутины,влажная протирка перил,п/ящиков,оконных ограждений , дверей,подоконников, уборка территории от случайного мусора,подметание асфальтированной и грунтовой  территории.</t>
  </si>
  <si>
    <t>декабрь</t>
  </si>
  <si>
    <t>подметание л/к,обметание паутины,влажная протирка перил,п/ящиков,оконных ограждений , дверей,подоконников, уборка территории от случайного мусора,подметание асфальтированной и грунтовой  территории,уборка отмостки,мытье полов.</t>
  </si>
  <si>
    <t>Итого:</t>
  </si>
  <si>
    <t>РЕМОНТ</t>
  </si>
  <si>
    <t>Установка окон ПВХ-12шт. Установка розеток и смена эл/ламп.</t>
  </si>
  <si>
    <t>Текущий ремонт 3-го подъезда.</t>
  </si>
  <si>
    <t>Смена шиферной кровли и текущий ремот 1-го подъезда.</t>
  </si>
  <si>
    <t>Текущий ремонт 4-го подъезда.</t>
  </si>
  <si>
    <t>Установка окон ПВХ. Текущий ремонт 2-го подъезда.</t>
  </si>
  <si>
    <t>Ремонт штукатурки стен фасада.</t>
  </si>
  <si>
    <t>Ремонт штукатурки дверных откосов и известковая побелка.</t>
  </si>
  <si>
    <t>Сан.тех. уч-к</t>
  </si>
  <si>
    <t>Заделка кан/стояка.</t>
  </si>
  <si>
    <t>Замена стояков водянного стояков без материалов.</t>
  </si>
  <si>
    <t>Пробивка отверстий и заделка канализационного стояка.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</si>
</sst>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 textRotation="9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textRotation="90"/>
    </xf>
    <xf numFmtId="0" fontId="0" fillId="0" borderId="5" xfId="0" applyBorder="1" applyAlignment="1">
      <alignment horizontal="center" vertical="distributed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vertical="justify"/>
    </xf>
    <xf numFmtId="0" fontId="4" fillId="0" borderId="12" xfId="0" applyFont="1" applyBorder="1" applyAlignment="1">
      <alignment vertical="justify"/>
    </xf>
    <xf numFmtId="0" fontId="4" fillId="0" borderId="13" xfId="0" applyFont="1" applyBorder="1" applyAlignment="1">
      <alignment vertical="justify"/>
    </xf>
    <xf numFmtId="0" fontId="4" fillId="0" borderId="0" xfId="0" applyFont="1" applyAlignment="1">
      <alignment horizontal="left" vertical="justify"/>
    </xf>
    <xf numFmtId="0" fontId="4" fillId="0" borderId="14" xfId="0" applyFont="1" applyBorder="1"/>
    <xf numFmtId="0" fontId="4" fillId="0" borderId="15" xfId="0" applyFont="1" applyBorder="1"/>
    <xf numFmtId="0" fontId="4" fillId="0" borderId="15" xfId="0" applyFont="1" applyBorder="1" applyAlignment="1">
      <alignment vertical="justify"/>
    </xf>
    <xf numFmtId="0" fontId="4" fillId="0" borderId="16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Alignment="1">
      <alignment vertical="justify"/>
    </xf>
    <xf numFmtId="0" fontId="4" fillId="0" borderId="5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4" fillId="0" borderId="19" xfId="0" applyFont="1" applyBorder="1" applyAlignment="1">
      <alignment vertical="justify"/>
    </xf>
    <xf numFmtId="0" fontId="0" fillId="0" borderId="7" xfId="0" applyBorder="1"/>
    <xf numFmtId="0" fontId="0" fillId="0" borderId="20" xfId="0" applyBorder="1"/>
    <xf numFmtId="0" fontId="1" fillId="0" borderId="3" xfId="0" applyFont="1" applyBorder="1"/>
    <xf numFmtId="0" fontId="1" fillId="0" borderId="1" xfId="0" applyFont="1" applyBorder="1"/>
    <xf numFmtId="0" fontId="0" fillId="0" borderId="18" xfId="0" applyBorder="1"/>
    <xf numFmtId="0" fontId="0" fillId="0" borderId="21" xfId="0" applyBorder="1"/>
    <xf numFmtId="0" fontId="3" fillId="3" borderId="15" xfId="0" applyFont="1" applyFill="1" applyBorder="1" applyAlignment="1">
      <alignment horizontal="center"/>
    </xf>
    <xf numFmtId="0" fontId="0" fillId="0" borderId="22" xfId="0" applyBorder="1"/>
    <xf numFmtId="0" fontId="4" fillId="0" borderId="23" xfId="0" applyFont="1" applyBorder="1" applyAlignment="1">
      <alignment vertical="justify"/>
    </xf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12" xfId="0" applyFont="1" applyBorder="1"/>
    <xf numFmtId="0" fontId="0" fillId="0" borderId="26" xfId="0" applyBorder="1"/>
    <xf numFmtId="0" fontId="1" fillId="0" borderId="9" xfId="0" applyFont="1" applyBorder="1"/>
    <xf numFmtId="0" fontId="1" fillId="0" borderId="15" xfId="0" applyFont="1" applyBorder="1"/>
    <xf numFmtId="0" fontId="3" fillId="3" borderId="23" xfId="0" applyFont="1" applyFill="1" applyBorder="1" applyAlignment="1">
      <alignment horizontal="center"/>
    </xf>
    <xf numFmtId="0" fontId="0" fillId="0" borderId="15" xfId="0" applyBorder="1"/>
    <xf numFmtId="0" fontId="4" fillId="0" borderId="24" xfId="0" applyFont="1" applyBorder="1" applyAlignment="1">
      <alignment vertical="justify"/>
    </xf>
    <xf numFmtId="0" fontId="1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J39" sqref="J39"/>
    </sheetView>
  </sheetViews>
  <sheetFormatPr defaultRowHeight="15" x14ac:dyDescent="0.25"/>
  <cols>
    <col min="1" max="1" width="4.5703125" customWidth="1"/>
    <col min="2" max="2" width="16.42578125" customWidth="1"/>
    <col min="4" max="4" width="17.85546875" customWidth="1"/>
    <col min="5" max="5" width="58.42578125" customWidth="1"/>
  </cols>
  <sheetData>
    <row r="1" spans="1:8" x14ac:dyDescent="0.25">
      <c r="A1" s="1"/>
      <c r="B1" s="1"/>
      <c r="C1" s="1"/>
      <c r="D1" s="1"/>
      <c r="E1" s="2"/>
      <c r="F1" s="2"/>
      <c r="H1" s="1"/>
    </row>
    <row r="2" spans="1:8" x14ac:dyDescent="0.25">
      <c r="A2" s="1"/>
      <c r="B2" s="1"/>
      <c r="C2" s="1"/>
      <c r="D2" s="1"/>
      <c r="E2" s="2"/>
      <c r="F2" s="2"/>
      <c r="H2" s="1"/>
    </row>
    <row r="3" spans="1:8" x14ac:dyDescent="0.25">
      <c r="A3" s="1"/>
      <c r="B3" s="1"/>
      <c r="C3" s="1"/>
      <c r="D3" s="3"/>
      <c r="E3" s="4" t="s">
        <v>0</v>
      </c>
      <c r="F3" s="2"/>
      <c r="H3" s="1"/>
    </row>
    <row r="4" spans="1:8" x14ac:dyDescent="0.25">
      <c r="A4" s="1"/>
      <c r="B4" s="1"/>
      <c r="C4" s="1"/>
      <c r="D4" s="4"/>
      <c r="E4" s="4" t="s">
        <v>1</v>
      </c>
      <c r="F4" s="2"/>
      <c r="H4" s="1"/>
    </row>
    <row r="5" spans="1:8" x14ac:dyDescent="0.25">
      <c r="A5" s="1"/>
      <c r="B5" s="1"/>
      <c r="C5" s="1"/>
      <c r="D5" s="4"/>
      <c r="E5" s="4"/>
      <c r="F5" s="2"/>
      <c r="H5" s="1"/>
    </row>
    <row r="6" spans="1:8" ht="15.75" thickBot="1" x14ac:dyDescent="0.3">
      <c r="A6" s="1"/>
      <c r="B6" s="1"/>
      <c r="C6" s="1"/>
      <c r="D6" s="4"/>
      <c r="E6" s="4"/>
      <c r="F6" s="2"/>
      <c r="H6" s="1"/>
    </row>
    <row r="7" spans="1:8" ht="15.75" thickBot="1" x14ac:dyDescent="0.3">
      <c r="A7" s="5"/>
      <c r="B7" s="6" t="s">
        <v>2</v>
      </c>
      <c r="C7" s="7"/>
      <c r="D7" s="7"/>
      <c r="E7" s="7"/>
      <c r="F7" s="8"/>
      <c r="H7" s="1"/>
    </row>
    <row r="8" spans="1:8" ht="37.15" customHeight="1" thickBot="1" x14ac:dyDescent="0.3">
      <c r="A8" s="9" t="s">
        <v>3</v>
      </c>
      <c r="B8" s="10" t="s">
        <v>4</v>
      </c>
      <c r="C8" s="11" t="s">
        <v>5</v>
      </c>
      <c r="D8" s="12" t="s">
        <v>6</v>
      </c>
      <c r="E8" s="13" t="s">
        <v>7</v>
      </c>
      <c r="F8" s="14" t="s">
        <v>8</v>
      </c>
      <c r="H8" s="1"/>
    </row>
    <row r="9" spans="1:8" ht="21.6" customHeight="1" thickBot="1" x14ac:dyDescent="0.3">
      <c r="A9" s="15">
        <v>4</v>
      </c>
      <c r="B9" s="16" t="s">
        <v>9</v>
      </c>
      <c r="C9" s="17">
        <v>15</v>
      </c>
      <c r="D9" s="18"/>
      <c r="E9" s="19" t="s">
        <v>10</v>
      </c>
      <c r="F9" s="5"/>
      <c r="H9" s="1"/>
    </row>
    <row r="10" spans="1:8" ht="33" customHeight="1" x14ac:dyDescent="0.25">
      <c r="A10" s="20"/>
      <c r="B10" s="21"/>
      <c r="C10" s="21"/>
      <c r="D10" s="22" t="s">
        <v>11</v>
      </c>
      <c r="E10" s="23" t="s">
        <v>12</v>
      </c>
      <c r="F10" s="24">
        <v>1275</v>
      </c>
      <c r="G10" s="25"/>
      <c r="H10" s="1"/>
    </row>
    <row r="11" spans="1:8" ht="33" customHeight="1" x14ac:dyDescent="0.25">
      <c r="A11" s="26"/>
      <c r="B11" s="27"/>
      <c r="C11" s="27"/>
      <c r="D11" s="28" t="s">
        <v>13</v>
      </c>
      <c r="E11" s="23" t="s">
        <v>14</v>
      </c>
      <c r="F11" s="29">
        <v>2242</v>
      </c>
      <c r="G11" s="30"/>
      <c r="H11" s="1"/>
    </row>
    <row r="12" spans="1:8" ht="21.6" customHeight="1" x14ac:dyDescent="0.25">
      <c r="A12" s="31"/>
      <c r="B12" s="32"/>
      <c r="C12" s="32"/>
      <c r="D12" s="28" t="s">
        <v>15</v>
      </c>
      <c r="E12" s="23" t="s">
        <v>16</v>
      </c>
      <c r="F12" s="29">
        <v>1366</v>
      </c>
      <c r="G12" s="30"/>
      <c r="H12" s="1"/>
    </row>
    <row r="13" spans="1:8" ht="32.450000000000003" customHeight="1" x14ac:dyDescent="0.25">
      <c r="A13" s="31"/>
      <c r="B13" s="32"/>
      <c r="C13" s="32"/>
      <c r="D13" s="28" t="s">
        <v>17</v>
      </c>
      <c r="E13" s="23" t="s">
        <v>18</v>
      </c>
      <c r="F13" s="29">
        <v>1602</v>
      </c>
      <c r="G13" s="30"/>
      <c r="H13" s="1"/>
    </row>
    <row r="14" spans="1:8" ht="42.75" customHeight="1" x14ac:dyDescent="0.25">
      <c r="A14" s="31"/>
      <c r="B14" s="32"/>
      <c r="C14" s="32"/>
      <c r="D14" s="28" t="s">
        <v>19</v>
      </c>
      <c r="E14" s="23" t="s">
        <v>20</v>
      </c>
      <c r="F14" s="29">
        <f>1455+2382</f>
        <v>3837</v>
      </c>
      <c r="G14" s="30"/>
    </row>
    <row r="15" spans="1:8" ht="35.25" customHeight="1" x14ac:dyDescent="0.25">
      <c r="A15" s="31"/>
      <c r="B15" s="32"/>
      <c r="C15" s="32"/>
      <c r="D15" s="28" t="s">
        <v>21</v>
      </c>
      <c r="E15" s="23" t="s">
        <v>22</v>
      </c>
      <c r="F15" s="29">
        <v>4089</v>
      </c>
      <c r="G15" s="25"/>
    </row>
    <row r="16" spans="1:8" ht="42.75" customHeight="1" x14ac:dyDescent="0.25">
      <c r="A16" s="31"/>
      <c r="B16" s="32"/>
      <c r="C16" s="32"/>
      <c r="D16" s="28" t="s">
        <v>23</v>
      </c>
      <c r="E16" s="23" t="s">
        <v>24</v>
      </c>
      <c r="F16" s="29">
        <f>531+2647</f>
        <v>3178</v>
      </c>
      <c r="G16" s="30"/>
    </row>
    <row r="17" spans="1:8" ht="33" customHeight="1" x14ac:dyDescent="0.25">
      <c r="A17" s="31"/>
      <c r="B17" s="32"/>
      <c r="C17" s="32"/>
      <c r="D17" s="28" t="s">
        <v>25</v>
      </c>
      <c r="E17" s="23" t="s">
        <v>26</v>
      </c>
      <c r="F17" s="29">
        <v>3363</v>
      </c>
    </row>
    <row r="18" spans="1:8" ht="34.5" customHeight="1" x14ac:dyDescent="0.25">
      <c r="A18" s="31"/>
      <c r="B18" s="32"/>
      <c r="C18" s="32"/>
      <c r="D18" s="28" t="s">
        <v>27</v>
      </c>
      <c r="E18" s="23" t="s">
        <v>28</v>
      </c>
      <c r="F18" s="29">
        <f>1171+301</f>
        <v>1472</v>
      </c>
      <c r="G18" s="33"/>
    </row>
    <row r="19" spans="1:8" ht="33" customHeight="1" x14ac:dyDescent="0.25">
      <c r="A19" s="31"/>
      <c r="B19" s="32"/>
      <c r="C19" s="32"/>
      <c r="D19" s="28" t="s">
        <v>29</v>
      </c>
      <c r="E19" s="23" t="s">
        <v>30</v>
      </c>
      <c r="F19" s="29">
        <v>1975</v>
      </c>
      <c r="G19" s="33"/>
    </row>
    <row r="20" spans="1:8" ht="33.75" customHeight="1" x14ac:dyDescent="0.25">
      <c r="A20" s="31"/>
      <c r="B20" s="32"/>
      <c r="C20" s="32"/>
      <c r="D20" s="28" t="s">
        <v>31</v>
      </c>
      <c r="E20" s="23" t="s">
        <v>32</v>
      </c>
      <c r="F20" s="34">
        <v>1592</v>
      </c>
      <c r="G20" s="33"/>
    </row>
    <row r="21" spans="1:8" ht="45.75" thickBot="1" x14ac:dyDescent="0.3">
      <c r="A21" s="31"/>
      <c r="B21" s="32"/>
      <c r="C21" s="32"/>
      <c r="D21" s="35" t="s">
        <v>33</v>
      </c>
      <c r="E21" s="23" t="s">
        <v>34</v>
      </c>
      <c r="F21" s="36">
        <v>2404</v>
      </c>
    </row>
    <row r="22" spans="1:8" ht="15.75" thickBot="1" x14ac:dyDescent="0.3">
      <c r="A22" s="37"/>
      <c r="B22" s="18"/>
      <c r="C22" s="18"/>
      <c r="D22" s="38"/>
      <c r="E22" s="39" t="s">
        <v>35</v>
      </c>
      <c r="F22" s="40">
        <f>SUM(F10:F21)</f>
        <v>28395</v>
      </c>
    </row>
    <row r="23" spans="1:8" ht="15.75" x14ac:dyDescent="0.25">
      <c r="A23" s="41"/>
      <c r="B23" s="1"/>
      <c r="C23" s="41"/>
      <c r="D23" s="42"/>
      <c r="E23" s="43" t="s">
        <v>36</v>
      </c>
      <c r="F23" s="44"/>
    </row>
    <row r="24" spans="1:8" x14ac:dyDescent="0.25">
      <c r="A24" s="41"/>
      <c r="B24" s="1"/>
      <c r="C24" s="41"/>
      <c r="D24" s="28" t="s">
        <v>13</v>
      </c>
      <c r="E24" s="45" t="s">
        <v>37</v>
      </c>
      <c r="F24" s="28">
        <f>1521+123484</f>
        <v>125005</v>
      </c>
      <c r="G24" s="33"/>
    </row>
    <row r="25" spans="1:8" x14ac:dyDescent="0.25">
      <c r="A25" s="41"/>
      <c r="B25" s="1"/>
      <c r="C25" s="41"/>
      <c r="D25" s="28" t="s">
        <v>15</v>
      </c>
      <c r="E25" s="46" t="s">
        <v>38</v>
      </c>
      <c r="F25" s="27">
        <v>27584</v>
      </c>
      <c r="G25" s="33"/>
    </row>
    <row r="26" spans="1:8" x14ac:dyDescent="0.25">
      <c r="A26" s="41"/>
      <c r="B26" s="1"/>
      <c r="C26" s="41"/>
      <c r="D26" s="28" t="s">
        <v>17</v>
      </c>
      <c r="E26" s="46" t="s">
        <v>39</v>
      </c>
      <c r="F26" s="27">
        <f>1621+25739</f>
        <v>27360</v>
      </c>
      <c r="G26" s="33"/>
    </row>
    <row r="27" spans="1:8" x14ac:dyDescent="0.25">
      <c r="A27" s="41"/>
      <c r="B27" s="1"/>
      <c r="C27" s="41"/>
      <c r="D27" s="28" t="s">
        <v>19</v>
      </c>
      <c r="E27" s="46" t="s">
        <v>40</v>
      </c>
      <c r="F27" s="27">
        <v>27206</v>
      </c>
      <c r="G27" s="33"/>
    </row>
    <row r="28" spans="1:8" x14ac:dyDescent="0.25">
      <c r="A28" s="41"/>
      <c r="B28" s="1"/>
      <c r="C28" s="41"/>
      <c r="D28" s="28" t="s">
        <v>21</v>
      </c>
      <c r="E28" s="45" t="s">
        <v>41</v>
      </c>
      <c r="F28" s="28">
        <v>77864</v>
      </c>
      <c r="G28" s="33"/>
    </row>
    <row r="29" spans="1:8" x14ac:dyDescent="0.25">
      <c r="A29" s="41"/>
      <c r="B29" s="1"/>
      <c r="C29" s="41"/>
      <c r="D29" s="47" t="s">
        <v>23</v>
      </c>
      <c r="E29" s="46" t="s">
        <v>42</v>
      </c>
      <c r="F29" s="27">
        <v>2614</v>
      </c>
    </row>
    <row r="30" spans="1:8" x14ac:dyDescent="0.25">
      <c r="A30" s="41"/>
      <c r="B30" s="1"/>
      <c r="C30" s="41"/>
      <c r="D30" s="47" t="s">
        <v>25</v>
      </c>
      <c r="E30" s="46" t="s">
        <v>43</v>
      </c>
      <c r="F30" s="27">
        <v>2559</v>
      </c>
    </row>
    <row r="31" spans="1:8" x14ac:dyDescent="0.25">
      <c r="A31" s="41"/>
      <c r="B31" s="1"/>
      <c r="C31" s="41"/>
      <c r="D31" s="47"/>
      <c r="E31" s="46"/>
      <c r="F31" s="27"/>
      <c r="H31" s="1"/>
    </row>
    <row r="32" spans="1:8" ht="15.75" thickBot="1" x14ac:dyDescent="0.3">
      <c r="A32" s="41"/>
      <c r="B32" s="1"/>
      <c r="C32" s="41"/>
      <c r="D32" s="48"/>
      <c r="E32" s="49"/>
      <c r="F32" s="27"/>
      <c r="H32" s="1"/>
    </row>
    <row r="33" spans="1:8" ht="15.75" thickBot="1" x14ac:dyDescent="0.3">
      <c r="A33" s="37"/>
      <c r="B33" s="18"/>
      <c r="C33" s="38"/>
      <c r="D33" s="50"/>
      <c r="E33" s="51" t="s">
        <v>35</v>
      </c>
      <c r="F33" s="52">
        <f>SUM(F24:F32)</f>
        <v>290192</v>
      </c>
      <c r="G33" s="30"/>
      <c r="H33" s="1"/>
    </row>
    <row r="34" spans="1:8" ht="15.75" x14ac:dyDescent="0.25">
      <c r="A34" s="41"/>
      <c r="B34" s="1"/>
      <c r="C34" s="41"/>
      <c r="D34" s="42"/>
      <c r="E34" s="53" t="s">
        <v>44</v>
      </c>
      <c r="F34" s="54"/>
      <c r="G34" s="1"/>
      <c r="H34" s="1"/>
    </row>
    <row r="35" spans="1:8" x14ac:dyDescent="0.25">
      <c r="A35" s="41"/>
      <c r="B35" s="1"/>
      <c r="C35" s="41"/>
      <c r="D35" s="28" t="s">
        <v>19</v>
      </c>
      <c r="E35" s="45" t="s">
        <v>45</v>
      </c>
      <c r="F35" s="28">
        <v>135</v>
      </c>
      <c r="G35" s="1"/>
      <c r="H35" s="1"/>
    </row>
    <row r="36" spans="1:8" x14ac:dyDescent="0.25">
      <c r="A36" s="41"/>
      <c r="B36" s="1"/>
      <c r="C36" s="41"/>
      <c r="D36" s="47" t="s">
        <v>25</v>
      </c>
      <c r="E36" s="46" t="s">
        <v>46</v>
      </c>
      <c r="F36" s="27">
        <v>6382</v>
      </c>
      <c r="G36" s="30"/>
      <c r="H36" s="1"/>
    </row>
    <row r="37" spans="1:8" x14ac:dyDescent="0.25">
      <c r="A37" s="41"/>
      <c r="B37" s="1"/>
      <c r="C37" s="41"/>
      <c r="D37" s="28" t="s">
        <v>27</v>
      </c>
      <c r="E37" s="46" t="s">
        <v>47</v>
      </c>
      <c r="F37" s="27">
        <v>286</v>
      </c>
      <c r="G37" s="30"/>
    </row>
    <row r="38" spans="1:8" x14ac:dyDescent="0.25">
      <c r="A38" s="41"/>
      <c r="B38" s="1"/>
      <c r="C38" s="41"/>
      <c r="D38" s="28"/>
      <c r="E38" s="45"/>
      <c r="F38" s="28"/>
      <c r="G38" s="1"/>
    </row>
    <row r="39" spans="1:8" x14ac:dyDescent="0.25">
      <c r="A39" s="41"/>
      <c r="B39" s="1"/>
      <c r="C39" s="41"/>
      <c r="D39" s="55"/>
      <c r="E39" s="45"/>
      <c r="F39" s="28"/>
    </row>
    <row r="40" spans="1:8" ht="15.75" thickBot="1" x14ac:dyDescent="0.3">
      <c r="A40" s="41"/>
      <c r="B40" s="1"/>
      <c r="C40" s="41"/>
      <c r="D40" s="48"/>
      <c r="E40" s="46"/>
      <c r="F40" s="27"/>
    </row>
    <row r="41" spans="1:8" ht="15.75" thickBot="1" x14ac:dyDescent="0.3">
      <c r="A41" s="37"/>
      <c r="B41" s="18"/>
      <c r="C41" s="38"/>
      <c r="D41" s="50"/>
      <c r="E41" s="51" t="s">
        <v>35</v>
      </c>
      <c r="F41" s="56">
        <f>SUM(F35:F40)</f>
        <v>6803</v>
      </c>
    </row>
  </sheetData>
  <sheetProtection password="CE22" sheet="1" objects="1" scenarios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2016-03-24T10:55:39Z</dcterms:modified>
</cp:coreProperties>
</file>